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15" yWindow="285" windowWidth="14805" windowHeight="96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J9"/>
  <c r="J10"/>
  <c r="J11"/>
  <c r="J12"/>
  <c r="J13"/>
  <c r="J14"/>
  <c r="J15"/>
  <c r="J16"/>
  <c r="J17"/>
  <c r="J18"/>
  <c r="K11" l="1"/>
  <c r="L11"/>
  <c r="M11"/>
  <c r="L12"/>
  <c r="K12"/>
  <c r="K10"/>
  <c r="L10"/>
  <c r="M10"/>
  <c r="M12" l="1"/>
  <c r="E19"/>
  <c r="G19"/>
  <c r="I19"/>
  <c r="C19"/>
  <c r="J7"/>
  <c r="J8"/>
  <c r="M8" l="1"/>
  <c r="F19"/>
  <c r="J19"/>
  <c r="M18" l="1"/>
  <c r="L18"/>
  <c r="K18"/>
  <c r="K9" l="1"/>
  <c r="L9"/>
  <c r="K15"/>
  <c r="L15"/>
  <c r="M9" l="1"/>
  <c r="M15"/>
  <c r="K17"/>
  <c r="L17"/>
  <c r="K7"/>
  <c r="L7"/>
  <c r="K8"/>
  <c r="L8"/>
  <c r="K13"/>
  <c r="L13"/>
  <c r="K14"/>
  <c r="L14"/>
  <c r="K16"/>
  <c r="L16"/>
  <c r="K19" l="1"/>
  <c r="L19"/>
  <c r="M17"/>
  <c r="M16"/>
  <c r="M13" l="1"/>
  <c r="M14"/>
  <c r="M7"/>
  <c r="M19" l="1"/>
</calcChain>
</file>

<file path=xl/sharedStrings.xml><?xml version="1.0" encoding="utf-8"?>
<sst xmlns="http://schemas.openxmlformats.org/spreadsheetml/2006/main" count="59" uniqueCount="51">
  <si>
    <t>км</t>
  </si>
  <si>
    <t>м/ч</t>
  </si>
  <si>
    <t>Сумма</t>
  </si>
  <si>
    <t>Всего без НДС</t>
  </si>
  <si>
    <t>Срок исполнения</t>
  </si>
  <si>
    <t xml:space="preserve">ОАО "Башинформсвязь" </t>
  </si>
  <si>
    <t>____________________ (Р.Р. Сафеев)</t>
  </si>
  <si>
    <t xml:space="preserve">                             </t>
  </si>
  <si>
    <t xml:space="preserve">Генеральный директор                                                                                                                                               </t>
  </si>
  <si>
    <t>Аскарово -Зилаир</t>
  </si>
  <si>
    <t>Зилаир-Анновка</t>
  </si>
  <si>
    <t>Анновка-Васильевка</t>
  </si>
  <si>
    <t>Васильевка-Ашкадар</t>
  </si>
  <si>
    <t>Ашкадар-Сабырово</t>
  </si>
  <si>
    <t>Ашкадар-Кадырша</t>
  </si>
  <si>
    <t>Кадырша-Ашкадар</t>
  </si>
  <si>
    <t>Сабырово-Матраево</t>
  </si>
  <si>
    <t>Матраево-Япарсаз</t>
  </si>
  <si>
    <t>Япарсаз-Аскарово</t>
  </si>
  <si>
    <t>01-02 июля 2015г.</t>
  </si>
  <si>
    <t>03 июля 2015г.</t>
  </si>
  <si>
    <t>06-07 июля 2015г.</t>
  </si>
  <si>
    <t>08-11 июля 2015г.</t>
  </si>
  <si>
    <t>13 июля 2015г.</t>
  </si>
  <si>
    <t>14 июля 2015г.</t>
  </si>
  <si>
    <t>15-16 июля 2015г.</t>
  </si>
  <si>
    <t>20 июля 2015г.</t>
  </si>
  <si>
    <t>21 июля 2015г.</t>
  </si>
  <si>
    <t>22 июля 2015г.</t>
  </si>
  <si>
    <t>Васильевка-Владимиро-Никольский</t>
  </si>
  <si>
    <t>Владимиро-Никольский-Васильевка</t>
  </si>
  <si>
    <t>07 июля 2015г.</t>
  </si>
  <si>
    <t>08 июля 2015г.</t>
  </si>
  <si>
    <t xml:space="preserve">№ </t>
  </si>
  <si>
    <r>
      <t>гр.3кат., имеются склоны по трассе 35</t>
    </r>
    <r>
      <rPr>
        <sz val="11"/>
        <color theme="1"/>
        <rFont val="Calibri"/>
        <family val="2"/>
        <charset val="204"/>
      </rPr>
      <t>°-45° на участках общей длиной 2 км</t>
    </r>
  </si>
  <si>
    <t>Руководитель</t>
  </si>
  <si>
    <t>подпись</t>
  </si>
  <si>
    <t xml:space="preserve">ФИО  </t>
  </si>
  <si>
    <t>/                                                         /</t>
  </si>
  <si>
    <t>Примечание                                                ( указывается сложность трассы, грунт)</t>
  </si>
  <si>
    <t>Стоимость 1 м/ч, руб. без НДС</t>
  </si>
  <si>
    <t xml:space="preserve">Перевозка бульдозера                                     </t>
  </si>
  <si>
    <t>Работа бульдозера (прокладка кабеля)</t>
  </si>
  <si>
    <t>Итого</t>
  </si>
  <si>
    <r>
      <t>гр.4кат., имеются склоны по трассе 35</t>
    </r>
    <r>
      <rPr>
        <sz val="11"/>
        <color theme="1"/>
        <rFont val="Calibri"/>
        <family val="2"/>
        <charset val="204"/>
      </rPr>
      <t>°-45° на участках общей длиной 4 км</t>
    </r>
  </si>
  <si>
    <r>
      <t>гр.4кат., имеются склоны по трассе 35</t>
    </r>
    <r>
      <rPr>
        <sz val="11"/>
        <color theme="1"/>
        <rFont val="Calibri"/>
        <family val="2"/>
        <charset val="204"/>
      </rPr>
      <t>°-45° на участках общей длиной 0,5 км</t>
    </r>
  </si>
  <si>
    <r>
      <t>гр.4кат., имеются склоны по трассе 35</t>
    </r>
    <r>
      <rPr>
        <sz val="11"/>
        <color theme="1"/>
        <rFont val="Calibri"/>
        <family val="2"/>
        <charset val="204"/>
      </rPr>
      <t>°-45° на участках общей длиной 8 км</t>
    </r>
  </si>
  <si>
    <r>
      <t>гр.4кат., имеются склоны по трассе 35</t>
    </r>
    <r>
      <rPr>
        <sz val="11"/>
        <color theme="1"/>
        <rFont val="Calibri"/>
        <family val="2"/>
        <charset val="204"/>
      </rPr>
      <t>°-45° на участках общей длиной 5 км</t>
    </r>
  </si>
  <si>
    <t>Приложение №1.2 к Извещению</t>
  </si>
  <si>
    <t>Наименование объекта</t>
  </si>
  <si>
    <t>Расчет стоимости услуг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</si>
</sst>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i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3" fillId="0" borderId="0" xfId="0" applyFont="1"/>
    <xf numFmtId="0" fontId="0" fillId="0" borderId="2" xfId="0" applyFill="1" applyBorder="1"/>
    <xf numFmtId="0" fontId="0" fillId="0" borderId="2" xfId="0" applyBorder="1"/>
    <xf numFmtId="0" fontId="0" fillId="0" borderId="3" xfId="0" applyFill="1" applyBorder="1"/>
    <xf numFmtId="0" fontId="0" fillId="0" borderId="3" xfId="0" applyBorder="1"/>
    <xf numFmtId="0" fontId="4" fillId="0" borderId="0" xfId="0" applyFont="1" applyFill="1"/>
    <xf numFmtId="3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3" fontId="0" fillId="2" borderId="1" xfId="0" applyNumberForma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25"/>
  <sheetViews>
    <sheetView tabSelected="1" topLeftCell="B1" workbookViewId="0">
      <selection activeCell="H6" sqref="H6"/>
    </sheetView>
  </sheetViews>
  <sheetFormatPr defaultRowHeight="15"/>
  <cols>
    <col min="1" max="1" width="5" customWidth="1"/>
    <col min="2" max="2" width="33.7109375" customWidth="1"/>
    <col min="3" max="3" width="9.42578125" customWidth="1"/>
    <col min="4" max="4" width="11.140625" customWidth="1"/>
    <col min="5" max="5" width="8.28515625" customWidth="1"/>
    <col min="6" max="6" width="10" customWidth="1"/>
    <col min="7" max="7" width="8.5703125" customWidth="1"/>
    <col min="8" max="8" width="11.7109375" customWidth="1"/>
    <col min="9" max="9" width="8" customWidth="1"/>
    <col min="10" max="10" width="10" customWidth="1"/>
    <col min="11" max="11" width="8.5703125" customWidth="1"/>
    <col min="12" max="12" width="8.7109375" customWidth="1"/>
    <col min="14" max="14" width="18.42578125" style="15" customWidth="1"/>
    <col min="15" max="15" width="26.85546875" customWidth="1"/>
  </cols>
  <sheetData>
    <row r="2" spans="1:17" ht="34.5" customHeight="1"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O2" t="s">
        <v>48</v>
      </c>
    </row>
    <row r="3" spans="1:17" ht="34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7">
      <c r="B4" s="1" t="s">
        <v>50</v>
      </c>
    </row>
    <row r="5" spans="1:17" ht="62.25" customHeight="1">
      <c r="A5" s="33"/>
      <c r="B5" s="33" t="s">
        <v>49</v>
      </c>
      <c r="C5" s="37" t="s">
        <v>41</v>
      </c>
      <c r="D5" s="37"/>
      <c r="E5" s="37"/>
      <c r="F5" s="37"/>
      <c r="G5" s="37" t="s">
        <v>42</v>
      </c>
      <c r="H5" s="37"/>
      <c r="I5" s="37"/>
      <c r="J5" s="37"/>
      <c r="K5" s="33" t="s">
        <v>3</v>
      </c>
      <c r="L5" s="33"/>
      <c r="M5" s="33"/>
      <c r="N5" s="16" t="s">
        <v>4</v>
      </c>
      <c r="O5" s="20" t="s">
        <v>39</v>
      </c>
    </row>
    <row r="6" spans="1:17" ht="47.25" customHeight="1">
      <c r="A6" s="33"/>
      <c r="B6" s="33"/>
      <c r="C6" s="2" t="s">
        <v>0</v>
      </c>
      <c r="D6" s="28" t="s">
        <v>40</v>
      </c>
      <c r="E6" s="18" t="s">
        <v>1</v>
      </c>
      <c r="F6" s="2" t="s">
        <v>2</v>
      </c>
      <c r="G6" s="2" t="s">
        <v>0</v>
      </c>
      <c r="H6" s="28" t="s">
        <v>40</v>
      </c>
      <c r="I6" s="2" t="s">
        <v>1</v>
      </c>
      <c r="J6" s="2" t="s">
        <v>2</v>
      </c>
      <c r="K6" s="2" t="s">
        <v>0</v>
      </c>
      <c r="L6" s="2" t="s">
        <v>1</v>
      </c>
      <c r="M6" s="2" t="s">
        <v>2</v>
      </c>
      <c r="N6" s="14"/>
      <c r="O6" s="3"/>
    </row>
    <row r="7" spans="1:17">
      <c r="A7" s="3"/>
      <c r="B7" s="3" t="s">
        <v>9</v>
      </c>
      <c r="C7" s="10">
        <v>200</v>
      </c>
      <c r="D7" s="29">
        <v>3000</v>
      </c>
      <c r="E7" s="10">
        <v>14</v>
      </c>
      <c r="F7" s="27">
        <f>E7*3000</f>
        <v>42000</v>
      </c>
      <c r="G7" s="10"/>
      <c r="H7" s="29"/>
      <c r="I7" s="10"/>
      <c r="J7" s="10">
        <f t="shared" ref="J7" si="0">I7*4000</f>
        <v>0</v>
      </c>
      <c r="K7" s="10">
        <f t="shared" ref="K7:K16" si="1">C7+G7</f>
        <v>200</v>
      </c>
      <c r="L7" s="10">
        <f t="shared" ref="L7:L16" si="2">E7+I7</f>
        <v>14</v>
      </c>
      <c r="M7" s="32">
        <f t="shared" ref="M7:M16" si="3">F7+J7</f>
        <v>42000</v>
      </c>
      <c r="N7" s="6" t="s">
        <v>19</v>
      </c>
      <c r="O7" s="20"/>
    </row>
    <row r="8" spans="1:17">
      <c r="A8" s="3"/>
      <c r="B8" s="3" t="s">
        <v>10</v>
      </c>
      <c r="C8" s="10">
        <v>16</v>
      </c>
      <c r="D8" s="29">
        <v>3000</v>
      </c>
      <c r="E8" s="10">
        <v>5</v>
      </c>
      <c r="F8" s="27">
        <f t="shared" ref="F8:F18" si="4">E8*3000</f>
        <v>15000</v>
      </c>
      <c r="G8" s="10"/>
      <c r="H8" s="29"/>
      <c r="I8" s="10"/>
      <c r="J8" s="10">
        <f>I8*6000</f>
        <v>0</v>
      </c>
      <c r="K8" s="10">
        <f t="shared" si="1"/>
        <v>16</v>
      </c>
      <c r="L8" s="10">
        <f t="shared" si="2"/>
        <v>5</v>
      </c>
      <c r="M8" s="32">
        <f t="shared" si="3"/>
        <v>15000</v>
      </c>
      <c r="N8" s="6" t="s">
        <v>20</v>
      </c>
      <c r="O8" s="20"/>
    </row>
    <row r="9" spans="1:17" ht="45.75" customHeight="1">
      <c r="A9" s="3"/>
      <c r="B9" s="3" t="s">
        <v>11</v>
      </c>
      <c r="C9" s="11"/>
      <c r="D9" s="29"/>
      <c r="E9" s="11"/>
      <c r="F9" s="27">
        <f t="shared" si="4"/>
        <v>0</v>
      </c>
      <c r="G9" s="11">
        <v>8</v>
      </c>
      <c r="H9" s="29">
        <v>6000</v>
      </c>
      <c r="I9" s="11">
        <v>14</v>
      </c>
      <c r="J9" s="27">
        <f>I9*6000</f>
        <v>84000</v>
      </c>
      <c r="K9" s="11">
        <f t="shared" ref="K9" si="5">C9+G9</f>
        <v>8</v>
      </c>
      <c r="L9" s="11">
        <f t="shared" ref="L9" si="6">E9+I9</f>
        <v>14</v>
      </c>
      <c r="M9" s="32">
        <f t="shared" si="3"/>
        <v>84000</v>
      </c>
      <c r="N9" s="6" t="s">
        <v>21</v>
      </c>
      <c r="O9" s="20" t="s">
        <v>44</v>
      </c>
    </row>
    <row r="10" spans="1:17" ht="42" customHeight="1">
      <c r="A10" s="3"/>
      <c r="B10" s="3" t="s">
        <v>29</v>
      </c>
      <c r="C10" s="17"/>
      <c r="D10" s="29"/>
      <c r="E10" s="17"/>
      <c r="F10" s="27">
        <f t="shared" si="4"/>
        <v>0</v>
      </c>
      <c r="G10" s="17">
        <v>1.5</v>
      </c>
      <c r="H10" s="29">
        <v>6000</v>
      </c>
      <c r="I10" s="17">
        <v>3</v>
      </c>
      <c r="J10" s="27">
        <f t="shared" ref="J10:J18" si="7">I10*6000</f>
        <v>18000</v>
      </c>
      <c r="K10" s="17">
        <f t="shared" ref="K10" si="8">C10+G10</f>
        <v>1.5</v>
      </c>
      <c r="L10" s="17">
        <f t="shared" ref="L10" si="9">E10+I10</f>
        <v>3</v>
      </c>
      <c r="M10" s="32">
        <f t="shared" ref="M10" si="10">F10+J10</f>
        <v>18000</v>
      </c>
      <c r="N10" s="6" t="s">
        <v>31</v>
      </c>
      <c r="O10" s="20" t="s">
        <v>45</v>
      </c>
    </row>
    <row r="11" spans="1:17">
      <c r="A11" s="3"/>
      <c r="B11" s="3" t="s">
        <v>30</v>
      </c>
      <c r="C11" s="17">
        <v>1.5</v>
      </c>
      <c r="D11" s="29">
        <v>3000</v>
      </c>
      <c r="E11" s="17">
        <v>1</v>
      </c>
      <c r="F11" s="27">
        <f t="shared" si="4"/>
        <v>3000</v>
      </c>
      <c r="G11" s="17"/>
      <c r="H11" s="29"/>
      <c r="I11" s="17"/>
      <c r="J11" s="27">
        <f t="shared" ref="J11" si="11">I11*6000</f>
        <v>0</v>
      </c>
      <c r="K11" s="17">
        <f t="shared" ref="K11" si="12">C11+G11</f>
        <v>1.5</v>
      </c>
      <c r="L11" s="17">
        <f t="shared" ref="L11" si="13">E11+I11</f>
        <v>1</v>
      </c>
      <c r="M11" s="32">
        <f t="shared" ref="M11" si="14">F11+J11</f>
        <v>3000</v>
      </c>
      <c r="N11" s="6" t="s">
        <v>32</v>
      </c>
      <c r="O11" s="20"/>
    </row>
    <row r="12" spans="1:17" ht="43.5" customHeight="1">
      <c r="A12" s="3"/>
      <c r="B12" s="3" t="s">
        <v>12</v>
      </c>
      <c r="C12" s="17"/>
      <c r="D12" s="29"/>
      <c r="E12" s="17"/>
      <c r="F12" s="27">
        <f t="shared" ref="F12" si="15">E12*3000</f>
        <v>0</v>
      </c>
      <c r="G12" s="17">
        <v>15</v>
      </c>
      <c r="H12" s="29">
        <v>6000</v>
      </c>
      <c r="I12" s="17">
        <v>24</v>
      </c>
      <c r="J12" s="27">
        <f t="shared" ref="J12" si="16">I12*6000</f>
        <v>144000</v>
      </c>
      <c r="K12" s="17">
        <f t="shared" ref="K12" si="17">C12+G12</f>
        <v>15</v>
      </c>
      <c r="L12" s="17">
        <f t="shared" ref="L12" si="18">E12+I12</f>
        <v>24</v>
      </c>
      <c r="M12" s="32">
        <f t="shared" ref="M12" si="19">F12+J12</f>
        <v>144000</v>
      </c>
      <c r="N12" s="6" t="s">
        <v>22</v>
      </c>
      <c r="O12" s="20" t="s">
        <v>46</v>
      </c>
      <c r="Q12" s="21"/>
    </row>
    <row r="13" spans="1:17">
      <c r="A13" s="3"/>
      <c r="B13" s="3" t="s">
        <v>14</v>
      </c>
      <c r="C13" s="10">
        <v>6</v>
      </c>
      <c r="D13" s="29">
        <v>3000</v>
      </c>
      <c r="E13" s="10">
        <v>2</v>
      </c>
      <c r="F13" s="27">
        <f t="shared" si="4"/>
        <v>6000</v>
      </c>
      <c r="G13" s="10"/>
      <c r="H13" s="29"/>
      <c r="I13" s="10"/>
      <c r="J13" s="27">
        <f t="shared" si="7"/>
        <v>0</v>
      </c>
      <c r="K13" s="10">
        <f t="shared" si="1"/>
        <v>6</v>
      </c>
      <c r="L13" s="10">
        <f t="shared" si="2"/>
        <v>2</v>
      </c>
      <c r="M13" s="32">
        <f t="shared" si="3"/>
        <v>6000</v>
      </c>
      <c r="N13" s="6" t="s">
        <v>23</v>
      </c>
      <c r="O13" s="20"/>
    </row>
    <row r="14" spans="1:17" ht="45" customHeight="1">
      <c r="A14" s="3"/>
      <c r="B14" s="3" t="s">
        <v>15</v>
      </c>
      <c r="C14" s="10"/>
      <c r="D14" s="29"/>
      <c r="E14" s="10"/>
      <c r="F14" s="27">
        <f t="shared" si="4"/>
        <v>0</v>
      </c>
      <c r="G14" s="10">
        <v>6</v>
      </c>
      <c r="H14" s="29">
        <v>6000</v>
      </c>
      <c r="I14" s="10">
        <v>12</v>
      </c>
      <c r="J14" s="27">
        <f t="shared" si="7"/>
        <v>72000</v>
      </c>
      <c r="K14" s="10">
        <f t="shared" si="1"/>
        <v>6</v>
      </c>
      <c r="L14" s="10">
        <f t="shared" si="2"/>
        <v>12</v>
      </c>
      <c r="M14" s="32">
        <f t="shared" si="3"/>
        <v>72000</v>
      </c>
      <c r="N14" s="6" t="s">
        <v>24</v>
      </c>
      <c r="O14" s="20" t="s">
        <v>44</v>
      </c>
    </row>
    <row r="15" spans="1:17" ht="42" customHeight="1">
      <c r="A15" s="3"/>
      <c r="B15" s="3" t="s">
        <v>13</v>
      </c>
      <c r="C15" s="11"/>
      <c r="D15" s="29"/>
      <c r="E15" s="11"/>
      <c r="F15" s="27">
        <f t="shared" si="4"/>
        <v>0</v>
      </c>
      <c r="G15" s="11">
        <v>10</v>
      </c>
      <c r="H15" s="29">
        <v>6000</v>
      </c>
      <c r="I15" s="11">
        <v>17</v>
      </c>
      <c r="J15" s="27">
        <f t="shared" si="7"/>
        <v>102000</v>
      </c>
      <c r="K15" s="11">
        <f t="shared" ref="K15" si="20">C15+G15</f>
        <v>10</v>
      </c>
      <c r="L15" s="11">
        <f t="shared" ref="L15" si="21">E15+I15</f>
        <v>17</v>
      </c>
      <c r="M15" s="32">
        <f t="shared" ref="M15" si="22">F15+J15</f>
        <v>102000</v>
      </c>
      <c r="N15" s="6" t="s">
        <v>25</v>
      </c>
      <c r="O15" s="20" t="s">
        <v>47</v>
      </c>
    </row>
    <row r="16" spans="1:17">
      <c r="A16" s="3"/>
      <c r="B16" s="3" t="s">
        <v>16</v>
      </c>
      <c r="C16" s="10">
        <v>40</v>
      </c>
      <c r="D16" s="29">
        <v>3000</v>
      </c>
      <c r="E16" s="10">
        <v>12</v>
      </c>
      <c r="F16" s="27">
        <f t="shared" si="4"/>
        <v>36000</v>
      </c>
      <c r="G16" s="10"/>
      <c r="H16" s="29"/>
      <c r="I16" s="10"/>
      <c r="J16" s="27">
        <f t="shared" si="7"/>
        <v>0</v>
      </c>
      <c r="K16" s="10">
        <f t="shared" si="1"/>
        <v>40</v>
      </c>
      <c r="L16" s="10">
        <f t="shared" si="2"/>
        <v>12</v>
      </c>
      <c r="M16" s="32">
        <f t="shared" si="3"/>
        <v>36000</v>
      </c>
      <c r="N16" s="6" t="s">
        <v>26</v>
      </c>
      <c r="O16" s="20"/>
    </row>
    <row r="17" spans="1:15" ht="60">
      <c r="A17" s="3"/>
      <c r="B17" s="3" t="s">
        <v>17</v>
      </c>
      <c r="C17" s="10"/>
      <c r="D17" s="29"/>
      <c r="E17" s="10"/>
      <c r="F17" s="27">
        <f t="shared" si="4"/>
        <v>0</v>
      </c>
      <c r="G17" s="10">
        <v>7.5</v>
      </c>
      <c r="H17" s="29">
        <v>6000</v>
      </c>
      <c r="I17" s="10">
        <v>7</v>
      </c>
      <c r="J17" s="27">
        <f t="shared" si="7"/>
        <v>42000</v>
      </c>
      <c r="K17" s="10">
        <f t="shared" ref="K17:K18" si="23">C17+G17</f>
        <v>7.5</v>
      </c>
      <c r="L17" s="10">
        <f t="shared" ref="L17:L18" si="24">E17+I17</f>
        <v>7</v>
      </c>
      <c r="M17" s="32">
        <f t="shared" ref="M17:M18" si="25">F17+J17</f>
        <v>42000</v>
      </c>
      <c r="N17" s="6" t="s">
        <v>27</v>
      </c>
      <c r="O17" s="20" t="s">
        <v>34</v>
      </c>
    </row>
    <row r="18" spans="1:15">
      <c r="A18" s="3"/>
      <c r="B18" s="3" t="s">
        <v>18</v>
      </c>
      <c r="C18" s="13">
        <v>200</v>
      </c>
      <c r="D18" s="29">
        <v>3000</v>
      </c>
      <c r="E18" s="13">
        <v>12</v>
      </c>
      <c r="F18" s="27">
        <f t="shared" si="4"/>
        <v>36000</v>
      </c>
      <c r="G18" s="13"/>
      <c r="H18" s="29"/>
      <c r="I18" s="13"/>
      <c r="J18" s="27">
        <f t="shared" si="7"/>
        <v>0</v>
      </c>
      <c r="K18" s="13">
        <f t="shared" si="23"/>
        <v>200</v>
      </c>
      <c r="L18" s="13">
        <f t="shared" si="24"/>
        <v>12</v>
      </c>
      <c r="M18" s="32">
        <f t="shared" si="25"/>
        <v>36000</v>
      </c>
      <c r="N18" s="6" t="s">
        <v>28</v>
      </c>
      <c r="O18" s="20"/>
    </row>
    <row r="19" spans="1:15" s="1" customFormat="1">
      <c r="A19" s="4"/>
      <c r="B19" s="4" t="s">
        <v>43</v>
      </c>
      <c r="C19" s="5">
        <f t="shared" ref="C19:M19" si="26">SUM(C7:C18)</f>
        <v>463.5</v>
      </c>
      <c r="D19" s="31">
        <v>3000</v>
      </c>
      <c r="E19" s="5">
        <f t="shared" si="26"/>
        <v>46</v>
      </c>
      <c r="F19" s="30">
        <f t="shared" si="26"/>
        <v>138000</v>
      </c>
      <c r="G19" s="5">
        <f t="shared" si="26"/>
        <v>48</v>
      </c>
      <c r="H19" s="31">
        <v>6000</v>
      </c>
      <c r="I19" s="5">
        <f t="shared" si="26"/>
        <v>77</v>
      </c>
      <c r="J19" s="30">
        <f t="shared" si="26"/>
        <v>462000</v>
      </c>
      <c r="K19" s="5">
        <f t="shared" si="26"/>
        <v>511.5</v>
      </c>
      <c r="L19" s="5">
        <f t="shared" si="26"/>
        <v>123</v>
      </c>
      <c r="M19" s="30">
        <f t="shared" si="26"/>
        <v>600000</v>
      </c>
      <c r="N19" s="12"/>
      <c r="O19" s="4"/>
    </row>
    <row r="21" spans="1:15">
      <c r="B21" t="s">
        <v>33</v>
      </c>
      <c r="C21" s="9"/>
      <c r="D21" s="19"/>
    </row>
    <row r="22" spans="1:15">
      <c r="B22" s="36" t="s">
        <v>8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22" t="s">
        <v>35</v>
      </c>
      <c r="O22" s="23"/>
    </row>
    <row r="23" spans="1:15">
      <c r="B23" t="s">
        <v>5</v>
      </c>
      <c r="F23" t="s">
        <v>7</v>
      </c>
      <c r="N23" s="24"/>
      <c r="O23" s="25"/>
    </row>
    <row r="24" spans="1:15">
      <c r="B24" t="s">
        <v>6</v>
      </c>
      <c r="N24" s="24"/>
      <c r="O24" s="25" t="s">
        <v>38</v>
      </c>
    </row>
    <row r="25" spans="1:15">
      <c r="N25" s="26" t="s">
        <v>36</v>
      </c>
      <c r="O25" t="s">
        <v>37</v>
      </c>
    </row>
  </sheetData>
  <mergeCells count="7">
    <mergeCell ref="A5:A6"/>
    <mergeCell ref="K5:M5"/>
    <mergeCell ref="B2:M2"/>
    <mergeCell ref="B22:M22"/>
    <mergeCell ref="C5:F5"/>
    <mergeCell ref="G5:J5"/>
    <mergeCell ref="B5:B6"/>
  </mergeCells>
  <pageMargins left="0" right="0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2015-04-08T06:47:31Z</dcterms:modified>
</cp:coreProperties>
</file>